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lentina.eftimie\Desktop\PARACLINIC 2025\AN 2025\DECEMBRIE 2025\ALOCARE\SITE\"/>
    </mc:Choice>
  </mc:AlternateContent>
  <xr:revisionPtr revIDLastSave="0" documentId="8_{3B611B74-6656-4018-9889-4E4EA53FEC52}" xr6:coauthVersionLast="36" xr6:coauthVersionMax="36" xr10:uidLastSave="{00000000-0000-0000-0000-000000000000}"/>
  <bookViews>
    <workbookView xWindow="0" yWindow="0" windowWidth="28800" windowHeight="12225" xr2:uid="{59622DB3-E281-4DE6-B0A5-B56A8CC6AA0A}"/>
  </bookViews>
  <sheets>
    <sheet name="RAD DENTAR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8" i="1" l="1"/>
  <c r="Q18" i="1"/>
  <c r="O18" i="1"/>
  <c r="N18" i="1"/>
  <c r="M18" i="1"/>
  <c r="J18" i="1"/>
  <c r="I18" i="1"/>
  <c r="H18" i="1"/>
  <c r="F18" i="1"/>
  <c r="E18" i="1"/>
  <c r="D18" i="1"/>
  <c r="U17" i="1"/>
  <c r="V17" i="1" s="1"/>
  <c r="R17" i="1"/>
  <c r="P17" i="1"/>
  <c r="K17" i="1"/>
  <c r="L17" i="1" s="1"/>
  <c r="R16" i="1"/>
  <c r="P16" i="1"/>
  <c r="U16" i="1" s="1"/>
  <c r="V16" i="1" s="1"/>
  <c r="L16" i="1"/>
  <c r="K16" i="1"/>
  <c r="U15" i="1"/>
  <c r="V15" i="1" s="1"/>
  <c r="T15" i="1"/>
  <c r="U14" i="1"/>
  <c r="R14" i="1"/>
  <c r="P14" i="1"/>
  <c r="K14" i="1"/>
  <c r="G14" i="1"/>
  <c r="L14" i="1" s="1"/>
  <c r="R13" i="1"/>
  <c r="P13" i="1"/>
  <c r="U13" i="1" s="1"/>
  <c r="V13" i="1" s="1"/>
  <c r="L13" i="1"/>
  <c r="K13" i="1"/>
  <c r="U12" i="1"/>
  <c r="V12" i="1" s="1"/>
  <c r="T12" i="1"/>
  <c r="U11" i="1"/>
  <c r="R11" i="1"/>
  <c r="R18" i="1" s="1"/>
  <c r="P11" i="1"/>
  <c r="K11" i="1"/>
  <c r="K18" i="1" s="1"/>
  <c r="G11" i="1"/>
  <c r="L11" i="1" s="1"/>
  <c r="T10" i="1"/>
  <c r="U10" i="1" s="1"/>
  <c r="V10" i="1" s="1"/>
  <c r="R9" i="1"/>
  <c r="T9" i="1" s="1"/>
  <c r="P9" i="1"/>
  <c r="U9" i="1" s="1"/>
  <c r="V9" i="1" s="1"/>
  <c r="K9" i="1"/>
  <c r="G9" i="1"/>
  <c r="L9" i="1" s="1"/>
  <c r="R8" i="1"/>
  <c r="T8" i="1" s="1"/>
  <c r="T18" i="1" s="1"/>
  <c r="P8" i="1"/>
  <c r="U8" i="1" s="1"/>
  <c r="K8" i="1"/>
  <c r="G8" i="1"/>
  <c r="L8" i="1" s="1"/>
  <c r="U18" i="1" l="1"/>
  <c r="V8" i="1"/>
  <c r="V14" i="1"/>
  <c r="L18" i="1"/>
  <c r="V11" i="1"/>
  <c r="P18" i="1"/>
  <c r="G18" i="1"/>
  <c r="V18" i="1" l="1"/>
</calcChain>
</file>

<file path=xl/sharedStrings.xml><?xml version="1.0" encoding="utf-8"?>
<sst xmlns="http://schemas.openxmlformats.org/spreadsheetml/2006/main" count="33" uniqueCount="33">
  <si>
    <t>ALOCARE LUNA DECEMBRIE 2025</t>
  </si>
  <si>
    <t>28.11.2025</t>
  </si>
  <si>
    <t>Nr.crt.</t>
  </si>
  <si>
    <t>CONTR. A</t>
  </si>
  <si>
    <t>DENUMIRE FURNIZOR</t>
  </si>
  <si>
    <t>TRIM.I 2025</t>
  </si>
  <si>
    <t>TRIM.II 2025</t>
  </si>
  <si>
    <t>SEM. I 2025</t>
  </si>
  <si>
    <t>TRIM.III 2025</t>
  </si>
  <si>
    <t>TRIM.IV 2025</t>
  </si>
  <si>
    <t>SEM.II 2025</t>
  </si>
  <si>
    <t>AN 2025</t>
  </si>
  <si>
    <t>D0096</t>
  </si>
  <si>
    <t>SC MULTIDENT SRL</t>
  </si>
  <si>
    <t>D0121</t>
  </si>
  <si>
    <t xml:space="preserve">CMI DR. PETCU DANIEL BOGDAN </t>
  </si>
  <si>
    <t>D0141</t>
  </si>
  <si>
    <t>CMI DR. ZMARANDACHE DIANA DANIELA DACIANA</t>
  </si>
  <si>
    <t>D0213</t>
  </si>
  <si>
    <t>SC DOCTOR SMILE SRL</t>
  </si>
  <si>
    <t>D0242</t>
  </si>
  <si>
    <t>IMPLANT EXPERT SRL</t>
  </si>
  <si>
    <t>D0262</t>
  </si>
  <si>
    <t>CENTRUL MEDICAL PRAIN PENTRU REDAREA AUZULUI SI INFATISARII NORMALE SRL</t>
  </si>
  <si>
    <t>D0264</t>
  </si>
  <si>
    <t>3D DENTAL SRL</t>
  </si>
  <si>
    <t>D0279</t>
  </si>
  <si>
    <t>PRODENTAL DC SRL</t>
  </si>
  <si>
    <t>D0282</t>
  </si>
  <si>
    <t>SPITALUL UNIVERSITAR DE URGENTA BUCURESTI</t>
  </si>
  <si>
    <t xml:space="preserve"> D0297 </t>
  </si>
  <si>
    <t>ELITE DENTAL HUB SRL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</si>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</sst>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2" fillId="2" borderId="0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1" fillId="2" borderId="0" xfId="1" applyFill="1"/>
    <xf numFmtId="14" fontId="3" fillId="2" borderId="0" xfId="2" applyNumberFormat="1" applyFont="1" applyFill="1" applyBorder="1" applyAlignment="1">
      <alignment horizontal="center"/>
    </xf>
    <xf numFmtId="0" fontId="3" fillId="2" borderId="0" xfId="2" applyFont="1" applyFill="1" applyBorder="1" applyAlignment="1">
      <alignment horizontal="center"/>
    </xf>
    <xf numFmtId="0" fontId="3" fillId="2" borderId="0" xfId="2" applyFont="1" applyFill="1" applyBorder="1" applyAlignment="1">
      <alignment horizontal="center"/>
    </xf>
    <xf numFmtId="0" fontId="3" fillId="2" borderId="0" xfId="1" applyFont="1" applyFill="1"/>
    <xf numFmtId="0" fontId="0" fillId="2" borderId="0" xfId="1" applyFont="1" applyFill="1"/>
    <xf numFmtId="49" fontId="3" fillId="2" borderId="0" xfId="2" applyNumberFormat="1" applyFont="1" applyFill="1" applyBorder="1"/>
    <xf numFmtId="0" fontId="3" fillId="2" borderId="0" xfId="2" applyFont="1" applyFill="1" applyBorder="1"/>
    <xf numFmtId="0" fontId="1" fillId="2" borderId="0" xfId="1" applyFill="1" applyBorder="1"/>
    <xf numFmtId="14" fontId="0" fillId="2" borderId="0" xfId="2" applyNumberFormat="1" applyFont="1" applyFill="1" applyBorder="1"/>
    <xf numFmtId="0" fontId="4" fillId="2" borderId="1" xfId="1" applyFont="1" applyFill="1" applyBorder="1" applyAlignment="1">
      <alignment vertical="top" wrapText="1"/>
    </xf>
    <xf numFmtId="0" fontId="4" fillId="2" borderId="1" xfId="2" applyFont="1" applyFill="1" applyBorder="1" applyAlignment="1">
      <alignment vertical="top" wrapText="1"/>
    </xf>
    <xf numFmtId="17" fontId="4" fillId="2" borderId="1" xfId="2" applyNumberFormat="1" applyFont="1" applyFill="1" applyBorder="1" applyAlignment="1">
      <alignment vertical="top" wrapText="1"/>
    </xf>
    <xf numFmtId="17" fontId="4" fillId="2" borderId="1" xfId="2" applyNumberFormat="1" applyFont="1" applyFill="1" applyBorder="1" applyAlignment="1">
      <alignment horizontal="center" vertical="top" wrapText="1"/>
    </xf>
    <xf numFmtId="0" fontId="2" fillId="2" borderId="0" xfId="1" applyFont="1" applyFill="1" applyAlignment="1">
      <alignment vertical="top" wrapText="1"/>
    </xf>
    <xf numFmtId="0" fontId="5" fillId="2" borderId="1" xfId="1" applyFont="1" applyFill="1" applyBorder="1" applyAlignment="1">
      <alignment wrapText="1"/>
    </xf>
    <xf numFmtId="164" fontId="5" fillId="0" borderId="1" xfId="3" applyNumberFormat="1" applyFont="1" applyFill="1" applyBorder="1" applyAlignment="1">
      <alignment horizontal="center" wrapText="1"/>
    </xf>
    <xf numFmtId="164" fontId="7" fillId="0" borderId="1" xfId="3" applyNumberFormat="1" applyFont="1" applyBorder="1"/>
    <xf numFmtId="164" fontId="7" fillId="0" borderId="2" xfId="3" applyNumberFormat="1" applyFont="1" applyBorder="1"/>
    <xf numFmtId="0" fontId="5" fillId="2" borderId="0" xfId="1" applyFont="1" applyFill="1"/>
    <xf numFmtId="164" fontId="7" fillId="0" borderId="1" xfId="3" applyNumberFormat="1" applyFont="1" applyBorder="1" applyAlignment="1">
      <alignment wrapText="1"/>
    </xf>
    <xf numFmtId="164" fontId="5" fillId="0" borderId="3" xfId="3" applyNumberFormat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4" fillId="2" borderId="1" xfId="1" applyFont="1" applyFill="1" applyBorder="1"/>
    <xf numFmtId="164" fontId="4" fillId="2" borderId="1" xfId="1" applyNumberFormat="1" applyFont="1" applyFill="1" applyBorder="1"/>
    <xf numFmtId="0" fontId="1" fillId="2" borderId="0" xfId="1" applyFont="1" applyFill="1" applyBorder="1"/>
    <xf numFmtId="0" fontId="9" fillId="2" borderId="0" xfId="1" applyFont="1" applyFill="1" applyBorder="1"/>
    <xf numFmtId="164" fontId="1" fillId="2" borderId="0" xfId="4" applyFont="1" applyFill="1" applyBorder="1"/>
    <xf numFmtId="0" fontId="1" fillId="2" borderId="0" xfId="2" applyFill="1"/>
    <xf numFmtId="0" fontId="0" fillId="2" borderId="0" xfId="2" applyFont="1" applyFill="1"/>
    <xf numFmtId="164" fontId="7" fillId="0" borderId="1" xfId="3" applyNumberFormat="1" applyFont="1" applyFill="1" applyBorder="1" applyAlignment="1">
      <alignment wrapText="1"/>
    </xf>
    <xf numFmtId="164" fontId="7" fillId="0" borderId="2" xfId="3" applyNumberFormat="1" applyFont="1" applyFill="1" applyBorder="1"/>
    <xf numFmtId="0" fontId="5" fillId="0" borderId="0" xfId="1" applyFont="1" applyFill="1"/>
    <xf numFmtId="164" fontId="5" fillId="0" borderId="3" xfId="3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wrapText="1"/>
    </xf>
  </cellXfs>
  <cellStyles count="5">
    <cellStyle name="Comma 10" xfId="4" xr:uid="{2BD541EC-9C0D-4DB6-9AC8-F3FF8AF10044}"/>
    <cellStyle name="Comma 16" xfId="3" xr:uid="{B08E2F48-34C7-417E-8BB0-41329DE50284}"/>
    <cellStyle name="Normal" xfId="0" builtinId="0"/>
    <cellStyle name="Normal 10 2" xfId="1" xr:uid="{CE8D8DA8-74BA-449B-A48F-4121F3B30E5E}"/>
    <cellStyle name="Normal_PLAFON RAPORTAT TRIM.II,III 2004 10" xfId="2" xr:uid="{9ECBDF7F-9C5A-4B26-AF03-7096FE633B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lentina.eftimie/Desktop/PARACLINIC%202025/AN%202025/DECEMBRIE%202025/ALOCARE/DENTAR-DEC%202025/28.11.2025%20%20valori%20contract%20DENTA%20DEC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nctaj denta"/>
      <sheetName val="val max ctrc"/>
      <sheetName val="alocare cf pctje"/>
      <sheetName val="TOTAL denta"/>
    </sheetNames>
    <sheetDataSet>
      <sheetData sheetId="0"/>
      <sheetData sheetId="1"/>
      <sheetData sheetId="2">
        <row r="8">
          <cell r="H8">
            <v>40070.17</v>
          </cell>
        </row>
        <row r="9">
          <cell r="H9">
            <v>8729.2000000000007</v>
          </cell>
        </row>
        <row r="11">
          <cell r="H11">
            <v>17221.759999999998</v>
          </cell>
        </row>
        <row r="13">
          <cell r="H13">
            <v>17668.740000000002</v>
          </cell>
        </row>
        <row r="14">
          <cell r="H14">
            <v>6751.98</v>
          </cell>
        </row>
        <row r="16">
          <cell r="H16">
            <v>24044.2</v>
          </cell>
        </row>
        <row r="17">
          <cell r="H17">
            <v>7572.2999999999993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D3A37-EFD4-498D-8C87-E25ECA1F6462}">
  <dimension ref="A1:V28"/>
  <sheetViews>
    <sheetView tabSelected="1" workbookViewId="0">
      <selection activeCell="A8" sqref="A8:A17"/>
    </sheetView>
  </sheetViews>
  <sheetFormatPr defaultRowHeight="12.75" x14ac:dyDescent="0.2"/>
  <cols>
    <col min="1" max="1" width="7.7109375" style="3" customWidth="1"/>
    <col min="2" max="2" width="12.85546875" style="32" bestFit="1" customWidth="1"/>
    <col min="3" max="3" width="36.28515625" style="32" customWidth="1"/>
    <col min="4" max="22" width="15.7109375" style="32" customWidth="1"/>
    <col min="23" max="23" width="14.28515625" style="3" customWidth="1"/>
    <col min="24" max="24" width="15.140625" style="3" customWidth="1"/>
    <col min="25" max="16384" width="9.140625" style="3"/>
  </cols>
  <sheetData>
    <row r="1" spans="1:22" ht="15.75" x14ac:dyDescent="0.25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x14ac:dyDescent="0.2">
      <c r="A2" s="4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15" x14ac:dyDescent="0.25">
      <c r="A3" s="7"/>
      <c r="B3" s="8"/>
      <c r="C3" s="9" t="s">
        <v>1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22" ht="15" x14ac:dyDescent="0.25">
      <c r="A4" s="7"/>
      <c r="B4" s="8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spans="1:22" ht="15" x14ac:dyDescent="0.25">
      <c r="A5" s="7"/>
      <c r="B5" s="8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</row>
    <row r="6" spans="1:22" ht="15" x14ac:dyDescent="0.25">
      <c r="A6" s="11"/>
      <c r="B6" s="10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</row>
    <row r="7" spans="1:22" s="17" customFormat="1" ht="15.75" x14ac:dyDescent="0.25">
      <c r="A7" s="13" t="s">
        <v>2</v>
      </c>
      <c r="B7" s="14" t="s">
        <v>3</v>
      </c>
      <c r="C7" s="14" t="s">
        <v>4</v>
      </c>
      <c r="D7" s="15">
        <v>45658</v>
      </c>
      <c r="E7" s="15">
        <v>45689</v>
      </c>
      <c r="F7" s="15">
        <v>45717</v>
      </c>
      <c r="G7" s="15" t="s">
        <v>5</v>
      </c>
      <c r="H7" s="15">
        <v>45748</v>
      </c>
      <c r="I7" s="15">
        <v>45778</v>
      </c>
      <c r="J7" s="15">
        <v>45809</v>
      </c>
      <c r="K7" s="15" t="s">
        <v>6</v>
      </c>
      <c r="L7" s="15" t="s">
        <v>7</v>
      </c>
      <c r="M7" s="15">
        <v>45839</v>
      </c>
      <c r="N7" s="15">
        <v>45870</v>
      </c>
      <c r="O7" s="16">
        <v>45901</v>
      </c>
      <c r="P7" s="15" t="s">
        <v>8</v>
      </c>
      <c r="Q7" s="15">
        <v>45931</v>
      </c>
      <c r="R7" s="15">
        <v>45962</v>
      </c>
      <c r="S7" s="15">
        <v>45992</v>
      </c>
      <c r="T7" s="16" t="s">
        <v>9</v>
      </c>
      <c r="U7" s="16" t="s">
        <v>10</v>
      </c>
      <c r="V7" s="16" t="s">
        <v>11</v>
      </c>
    </row>
    <row r="8" spans="1:22" s="22" customFormat="1" ht="14.25" x14ac:dyDescent="0.2">
      <c r="A8" s="18">
        <v>1</v>
      </c>
      <c r="B8" s="19" t="s">
        <v>12</v>
      </c>
      <c r="C8" s="20" t="s">
        <v>13</v>
      </c>
      <c r="D8" s="21">
        <v>71990.880000000005</v>
      </c>
      <c r="E8" s="21">
        <v>71105.600000000006</v>
      </c>
      <c r="F8" s="21">
        <v>74259.66</v>
      </c>
      <c r="G8" s="21">
        <f>D8+E8+F8</f>
        <v>217356.14</v>
      </c>
      <c r="H8" s="21">
        <v>46304.24</v>
      </c>
      <c r="I8" s="21">
        <v>61672.86</v>
      </c>
      <c r="J8" s="21">
        <v>61942.06</v>
      </c>
      <c r="K8" s="21">
        <f>H8+I8+J8</f>
        <v>169919.16</v>
      </c>
      <c r="L8" s="21">
        <f>G8+K8</f>
        <v>387275.30000000005</v>
      </c>
      <c r="M8" s="21">
        <v>55996.12</v>
      </c>
      <c r="N8" s="21">
        <v>56017.440000000002</v>
      </c>
      <c r="O8" s="21">
        <v>61360.08</v>
      </c>
      <c r="P8" s="21">
        <f>O8+N8+M8</f>
        <v>173373.64</v>
      </c>
      <c r="Q8" s="21">
        <v>61426.239999999998</v>
      </c>
      <c r="R8" s="21">
        <f>'[1]alocare cf pctje'!H8</f>
        <v>40070.17</v>
      </c>
      <c r="S8" s="21">
        <v>40070.17</v>
      </c>
      <c r="T8" s="21">
        <f>Q8+R8+S8</f>
        <v>141566.58000000002</v>
      </c>
      <c r="U8" s="21">
        <f>P8+T8</f>
        <v>314940.22000000003</v>
      </c>
      <c r="V8" s="21">
        <f>U8+L8</f>
        <v>702215.52</v>
      </c>
    </row>
    <row r="9" spans="1:22" s="22" customFormat="1" ht="14.25" x14ac:dyDescent="0.2">
      <c r="A9" s="18">
        <v>2</v>
      </c>
      <c r="B9" s="19" t="s">
        <v>14</v>
      </c>
      <c r="C9" s="23" t="s">
        <v>15</v>
      </c>
      <c r="D9" s="21">
        <v>14538.18</v>
      </c>
      <c r="E9" s="21">
        <v>14558.4</v>
      </c>
      <c r="F9" s="21">
        <v>15266.1</v>
      </c>
      <c r="G9" s="21">
        <f t="shared" ref="G9:G14" si="0">D9+E9+F9</f>
        <v>44362.68</v>
      </c>
      <c r="H9" s="21">
        <v>10089.780000000001</v>
      </c>
      <c r="I9" s="21">
        <v>13426.08</v>
      </c>
      <c r="J9" s="21">
        <v>13506.96</v>
      </c>
      <c r="K9" s="21">
        <f t="shared" ref="K9:K17" si="1">H9+I9+J9</f>
        <v>37022.82</v>
      </c>
      <c r="L9" s="21">
        <f t="shared" ref="L9:L17" si="2">G9+K9</f>
        <v>81385.5</v>
      </c>
      <c r="M9" s="21">
        <v>12212.88</v>
      </c>
      <c r="N9" s="21">
        <v>12212.88</v>
      </c>
      <c r="O9" s="21">
        <v>13506.96</v>
      </c>
      <c r="P9" s="21">
        <f t="shared" ref="P9:P17" si="3">O9+N9+M9</f>
        <v>37932.719999999994</v>
      </c>
      <c r="Q9" s="21">
        <v>13506.96</v>
      </c>
      <c r="R9" s="21">
        <f>'[1]alocare cf pctje'!H9</f>
        <v>8729.2000000000007</v>
      </c>
      <c r="S9" s="21">
        <v>8729.2000000000007</v>
      </c>
      <c r="T9" s="21">
        <f t="shared" ref="T9:T15" si="4">Q9+R9+S9</f>
        <v>30965.360000000001</v>
      </c>
      <c r="U9" s="21">
        <f t="shared" ref="U9:U17" si="5">P9+T9</f>
        <v>68898.079999999987</v>
      </c>
      <c r="V9" s="21">
        <f t="shared" ref="V9:V17" si="6">U9+L9</f>
        <v>150283.57999999999</v>
      </c>
    </row>
    <row r="10" spans="1:22" s="36" customFormat="1" ht="28.5" x14ac:dyDescent="0.2">
      <c r="A10" s="18">
        <v>3</v>
      </c>
      <c r="B10" s="19" t="s">
        <v>16</v>
      </c>
      <c r="C10" s="34" t="s">
        <v>17</v>
      </c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>
        <v>11779.16</v>
      </c>
      <c r="T10" s="35">
        <f t="shared" si="4"/>
        <v>11779.16</v>
      </c>
      <c r="U10" s="35">
        <f t="shared" si="5"/>
        <v>11779.16</v>
      </c>
      <c r="V10" s="35">
        <f t="shared" si="6"/>
        <v>11779.16</v>
      </c>
    </row>
    <row r="11" spans="1:22" s="36" customFormat="1" ht="14.25" x14ac:dyDescent="0.2">
      <c r="A11" s="18">
        <v>4</v>
      </c>
      <c r="B11" s="19" t="s">
        <v>18</v>
      </c>
      <c r="C11" s="34" t="s">
        <v>19</v>
      </c>
      <c r="D11" s="35">
        <v>29913.46</v>
      </c>
      <c r="E11" s="35">
        <v>25112.36</v>
      </c>
      <c r="F11" s="35">
        <v>31932.58</v>
      </c>
      <c r="G11" s="35">
        <f t="shared" si="0"/>
        <v>86958.399999999994</v>
      </c>
      <c r="H11" s="35">
        <v>16513.88</v>
      </c>
      <c r="I11" s="35">
        <v>26531.48</v>
      </c>
      <c r="J11" s="35">
        <v>24218.959999999999</v>
      </c>
      <c r="K11" s="35">
        <f t="shared" si="1"/>
        <v>67264.320000000007</v>
      </c>
      <c r="L11" s="35">
        <f t="shared" si="2"/>
        <v>154222.72</v>
      </c>
      <c r="M11" s="35">
        <v>23764.9</v>
      </c>
      <c r="N11" s="35">
        <v>18739.18</v>
      </c>
      <c r="O11" s="35">
        <v>25203.14</v>
      </c>
      <c r="P11" s="35">
        <f t="shared" si="3"/>
        <v>67707.22</v>
      </c>
      <c r="Q11" s="35">
        <v>23930.38</v>
      </c>
      <c r="R11" s="35">
        <f>'[1]alocare cf pctje'!H11</f>
        <v>17221.759999999998</v>
      </c>
      <c r="S11" s="35">
        <v>17221.759999999998</v>
      </c>
      <c r="T11" s="35">
        <v>23930.38</v>
      </c>
      <c r="U11" s="35">
        <f t="shared" si="5"/>
        <v>91637.6</v>
      </c>
      <c r="V11" s="35">
        <f t="shared" si="6"/>
        <v>245860.32</v>
      </c>
    </row>
    <row r="12" spans="1:22" s="36" customFormat="1" ht="14.25" x14ac:dyDescent="0.2">
      <c r="A12" s="18">
        <v>5</v>
      </c>
      <c r="B12" s="37" t="s">
        <v>20</v>
      </c>
      <c r="C12" s="34" t="s">
        <v>21</v>
      </c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>
        <v>20245.43</v>
      </c>
      <c r="T12" s="35">
        <f t="shared" si="4"/>
        <v>20245.43</v>
      </c>
      <c r="U12" s="35">
        <f t="shared" si="5"/>
        <v>20245.43</v>
      </c>
      <c r="V12" s="35">
        <f t="shared" si="6"/>
        <v>20245.43</v>
      </c>
    </row>
    <row r="13" spans="1:22" s="36" customFormat="1" ht="42.75" x14ac:dyDescent="0.2">
      <c r="A13" s="18">
        <v>6</v>
      </c>
      <c r="B13" s="24" t="s">
        <v>22</v>
      </c>
      <c r="C13" s="38" t="s">
        <v>23</v>
      </c>
      <c r="D13" s="35"/>
      <c r="E13" s="35"/>
      <c r="F13" s="35"/>
      <c r="G13" s="35"/>
      <c r="H13" s="35">
        <v>11100</v>
      </c>
      <c r="I13" s="35">
        <v>13800</v>
      </c>
      <c r="J13" s="35">
        <v>20400</v>
      </c>
      <c r="K13" s="35">
        <f t="shared" si="1"/>
        <v>45300</v>
      </c>
      <c r="L13" s="35">
        <f t="shared" si="2"/>
        <v>45300</v>
      </c>
      <c r="M13" s="35">
        <v>15620.22</v>
      </c>
      <c r="N13" s="35">
        <v>20100</v>
      </c>
      <c r="O13" s="35">
        <v>21300</v>
      </c>
      <c r="P13" s="35">
        <f t="shared" si="3"/>
        <v>57020.22</v>
      </c>
      <c r="Q13" s="35">
        <v>25500</v>
      </c>
      <c r="R13" s="35">
        <f>'[1]alocare cf pctje'!H13</f>
        <v>17668.740000000002</v>
      </c>
      <c r="S13" s="35">
        <v>17668.740000000002</v>
      </c>
      <c r="T13" s="35">
        <v>25500</v>
      </c>
      <c r="U13" s="35">
        <f t="shared" si="5"/>
        <v>82520.22</v>
      </c>
      <c r="V13" s="35">
        <f t="shared" si="6"/>
        <v>127820.22</v>
      </c>
    </row>
    <row r="14" spans="1:22" s="36" customFormat="1" ht="14.25" x14ac:dyDescent="0.2">
      <c r="A14" s="18">
        <v>7</v>
      </c>
      <c r="B14" s="19" t="s">
        <v>24</v>
      </c>
      <c r="C14" s="34" t="s">
        <v>25</v>
      </c>
      <c r="D14" s="35">
        <v>9179.8799999999992</v>
      </c>
      <c r="E14" s="35">
        <v>11282.76</v>
      </c>
      <c r="F14" s="35">
        <v>10069.56</v>
      </c>
      <c r="G14" s="35">
        <f t="shared" si="0"/>
        <v>30532.199999999997</v>
      </c>
      <c r="H14" s="35">
        <v>7764.48</v>
      </c>
      <c r="I14" s="35">
        <v>9462.9599999999991</v>
      </c>
      <c r="J14" s="35">
        <v>9948.24</v>
      </c>
      <c r="K14" s="35">
        <f t="shared" si="1"/>
        <v>27175.68</v>
      </c>
      <c r="L14" s="35">
        <f t="shared" si="2"/>
        <v>57707.88</v>
      </c>
      <c r="M14" s="35">
        <v>9422.52</v>
      </c>
      <c r="N14" s="35">
        <v>9260.76</v>
      </c>
      <c r="O14" s="35">
        <v>10433.52</v>
      </c>
      <c r="P14" s="35">
        <f t="shared" si="3"/>
        <v>29116.799999999999</v>
      </c>
      <c r="Q14" s="35">
        <v>10433.52</v>
      </c>
      <c r="R14" s="35">
        <f>'[1]alocare cf pctje'!H14</f>
        <v>6751.98</v>
      </c>
      <c r="S14" s="35">
        <v>6751.98</v>
      </c>
      <c r="T14" s="35">
        <v>10433.52</v>
      </c>
      <c r="U14" s="35">
        <f t="shared" si="5"/>
        <v>39550.32</v>
      </c>
      <c r="V14" s="35">
        <f t="shared" si="6"/>
        <v>97258.2</v>
      </c>
    </row>
    <row r="15" spans="1:22" s="36" customFormat="1" ht="14.25" x14ac:dyDescent="0.2">
      <c r="A15" s="18">
        <v>8</v>
      </c>
      <c r="B15" s="19" t="s">
        <v>26</v>
      </c>
      <c r="C15" s="34" t="s">
        <v>27</v>
      </c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>
        <v>3680.99</v>
      </c>
      <c r="T15" s="35">
        <f t="shared" si="4"/>
        <v>3680.99</v>
      </c>
      <c r="U15" s="35">
        <f t="shared" si="5"/>
        <v>3680.99</v>
      </c>
      <c r="V15" s="35">
        <f t="shared" si="6"/>
        <v>3680.99</v>
      </c>
    </row>
    <row r="16" spans="1:22" s="22" customFormat="1" ht="28.5" x14ac:dyDescent="0.2">
      <c r="A16" s="18">
        <v>9</v>
      </c>
      <c r="B16" s="19" t="s">
        <v>28</v>
      </c>
      <c r="C16" s="23" t="s">
        <v>29</v>
      </c>
      <c r="D16" s="21"/>
      <c r="E16" s="21"/>
      <c r="F16" s="21"/>
      <c r="G16" s="21"/>
      <c r="H16" s="21">
        <v>242.64</v>
      </c>
      <c r="I16" s="21">
        <v>1956.94</v>
      </c>
      <c r="J16" s="21">
        <v>3230.8</v>
      </c>
      <c r="K16" s="21">
        <f t="shared" si="1"/>
        <v>5430.38</v>
      </c>
      <c r="L16" s="21">
        <f t="shared" si="2"/>
        <v>5430.38</v>
      </c>
      <c r="M16" s="21">
        <v>2581.5600000000004</v>
      </c>
      <c r="N16" s="21">
        <v>2808.38</v>
      </c>
      <c r="O16" s="21">
        <v>3899.16</v>
      </c>
      <c r="P16" s="21">
        <f t="shared" si="3"/>
        <v>9289.1</v>
      </c>
      <c r="Q16" s="21">
        <v>3776.74</v>
      </c>
      <c r="R16" s="21">
        <f>'[1]alocare cf pctje'!H16</f>
        <v>24044.2</v>
      </c>
      <c r="S16" s="21">
        <v>24044.2</v>
      </c>
      <c r="T16" s="21">
        <v>3776.74</v>
      </c>
      <c r="U16" s="21">
        <f t="shared" si="5"/>
        <v>13065.84</v>
      </c>
      <c r="V16" s="21">
        <f t="shared" si="6"/>
        <v>18496.22</v>
      </c>
    </row>
    <row r="17" spans="1:22" s="22" customFormat="1" ht="14.25" x14ac:dyDescent="0.2">
      <c r="A17" s="18">
        <v>10</v>
      </c>
      <c r="B17" s="19" t="s">
        <v>30</v>
      </c>
      <c r="C17" s="23" t="s">
        <v>31</v>
      </c>
      <c r="D17" s="21"/>
      <c r="E17" s="21"/>
      <c r="F17" s="21"/>
      <c r="G17" s="21"/>
      <c r="H17" s="21">
        <v>505.5</v>
      </c>
      <c r="I17" s="21">
        <v>1374.96</v>
      </c>
      <c r="J17" s="21">
        <v>1799.58</v>
      </c>
      <c r="K17" s="21">
        <f t="shared" si="1"/>
        <v>3680.04</v>
      </c>
      <c r="L17" s="21">
        <f t="shared" si="2"/>
        <v>3680.04</v>
      </c>
      <c r="M17" s="21">
        <v>2669.04</v>
      </c>
      <c r="N17" s="21">
        <v>1253.6400000000001</v>
      </c>
      <c r="O17" s="21">
        <v>2224.1999999999998</v>
      </c>
      <c r="P17" s="21">
        <f t="shared" si="3"/>
        <v>6146.88</v>
      </c>
      <c r="Q17" s="21">
        <v>1698.48</v>
      </c>
      <c r="R17" s="21">
        <f>'[1]alocare cf pctje'!H17</f>
        <v>7572.2999999999993</v>
      </c>
      <c r="S17" s="21">
        <v>7572.2999999999993</v>
      </c>
      <c r="T17" s="21">
        <v>1698.48</v>
      </c>
      <c r="U17" s="21">
        <f t="shared" si="5"/>
        <v>7845.3600000000006</v>
      </c>
      <c r="V17" s="21">
        <f t="shared" si="6"/>
        <v>11525.400000000001</v>
      </c>
    </row>
    <row r="18" spans="1:22" ht="15" x14ac:dyDescent="0.25">
      <c r="A18" s="25" t="s">
        <v>32</v>
      </c>
      <c r="B18" s="26"/>
      <c r="C18" s="27"/>
      <c r="D18" s="28">
        <f>SUM(D8:D14)</f>
        <v>125622.39999999999</v>
      </c>
      <c r="E18" s="28">
        <f>SUM(E8:E14)</f>
        <v>122059.12</v>
      </c>
      <c r="F18" s="28">
        <f>SUM(F8:F14)</f>
        <v>131527.90000000002</v>
      </c>
      <c r="G18" s="28">
        <f>SUM(G8:G14)</f>
        <v>379209.42</v>
      </c>
      <c r="H18" s="28">
        <f t="shared" ref="H18:V18" si="7">SUM(H8:H17)</f>
        <v>92520.51999999999</v>
      </c>
      <c r="I18" s="28">
        <f t="shared" si="7"/>
        <v>128225.28000000001</v>
      </c>
      <c r="J18" s="28">
        <f t="shared" si="7"/>
        <v>135046.59999999998</v>
      </c>
      <c r="K18" s="28">
        <f t="shared" si="7"/>
        <v>355792.4</v>
      </c>
      <c r="L18" s="28">
        <f t="shared" si="7"/>
        <v>735001.82000000007</v>
      </c>
      <c r="M18" s="28">
        <f t="shared" si="7"/>
        <v>122267.23999999999</v>
      </c>
      <c r="N18" s="28">
        <f t="shared" si="7"/>
        <v>120392.28</v>
      </c>
      <c r="O18" s="28">
        <f t="shared" si="7"/>
        <v>137927.06000000003</v>
      </c>
      <c r="P18" s="28">
        <f t="shared" si="7"/>
        <v>380586.58</v>
      </c>
      <c r="Q18" s="28">
        <f t="shared" si="7"/>
        <v>140272.32000000001</v>
      </c>
      <c r="R18" s="28">
        <f t="shared" si="7"/>
        <v>122058.34999999999</v>
      </c>
      <c r="S18" s="28">
        <f t="shared" si="7"/>
        <v>157763.93</v>
      </c>
      <c r="T18" s="28">
        <f t="shared" si="7"/>
        <v>273576.63999999996</v>
      </c>
      <c r="U18" s="28">
        <f t="shared" si="7"/>
        <v>654163.22</v>
      </c>
      <c r="V18" s="28">
        <f t="shared" si="7"/>
        <v>1389165.0399999998</v>
      </c>
    </row>
    <row r="19" spans="1:22" x14ac:dyDescent="0.2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</row>
    <row r="20" spans="1:22" s="29" customFormat="1" x14ac:dyDescent="0.2"/>
    <row r="21" spans="1:22" s="30" customFormat="1" ht="15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s="29" customFormat="1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s="31" customForma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s="7" customForma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x14ac:dyDescent="0.2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8" spans="1:22" ht="15" x14ac:dyDescent="0.25"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</row>
  </sheetData>
  <mergeCells count="3">
    <mergeCell ref="A1:D1"/>
    <mergeCell ref="A2:D2"/>
    <mergeCell ref="A18:B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RAD DENTARA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Georgiana EFTIMIE</dc:creator>
  <cp:lastModifiedBy>Valentina Georgiana EFTIMIE</cp:lastModifiedBy>
  <dcterms:created xsi:type="dcterms:W3CDTF">2025-11-28T11:41:33Z</dcterms:created>
  <dcterms:modified xsi:type="dcterms:W3CDTF">2025-11-28T11:42:37Z</dcterms:modified>
</cp:coreProperties>
</file>